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Proposal\"/>
    </mc:Choice>
  </mc:AlternateContent>
  <xr:revisionPtr revIDLastSave="1" documentId="8_{93A6119F-9799-4B33-9492-24B56D3251ED}" xr6:coauthVersionLast="36" xr6:coauthVersionMax="47" xr10:uidLastSave="{D633B975-21C5-4030-978C-A5417A838501}"/>
  <bookViews>
    <workbookView xWindow="-120" yWindow="-120" windowWidth="20730" windowHeight="11160" xr2:uid="{00000000-000D-0000-FFFF-FFFF00000000}"/>
  </bookViews>
  <sheets>
    <sheet name="Grant Proposal Template" sheetId="7" r:id="rId1"/>
  </sheets>
  <definedNames>
    <definedName name="_xlnm.Print_Area" localSheetId="0">'Grant Proposal Template'!$A$1:$H$56</definedName>
    <definedName name="Priority">#REF!</definedName>
    <definedName name="Status">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7" l="1"/>
  <c r="D49" i="7"/>
  <c r="C49" i="7"/>
  <c r="F48" i="7"/>
  <c r="F47" i="7"/>
  <c r="F46" i="7"/>
  <c r="F45" i="7"/>
  <c r="F44" i="7"/>
  <c r="F43" i="7"/>
  <c r="F42" i="7"/>
  <c r="F41" i="7"/>
  <c r="F40" i="7"/>
  <c r="F39" i="7"/>
  <c r="F38" i="7"/>
  <c r="F37" i="7"/>
  <c r="E24" i="7"/>
  <c r="E51" i="7" s="1"/>
  <c r="D24" i="7"/>
  <c r="D51" i="7" s="1"/>
  <c r="C24" i="7"/>
  <c r="C51" i="7" s="1"/>
  <c r="F23" i="7"/>
  <c r="F22" i="7"/>
  <c r="F21" i="7"/>
  <c r="F32" i="7" s="1"/>
  <c r="F20" i="7"/>
  <c r="F31" i="7" s="1"/>
  <c r="F19" i="7"/>
  <c r="F18" i="7"/>
  <c r="F17" i="7"/>
  <c r="F16" i="7"/>
  <c r="F15" i="7"/>
  <c r="F14" i="7"/>
  <c r="F13" i="7"/>
  <c r="F12" i="7"/>
  <c r="F30" i="7" l="1"/>
  <c r="F49" i="7"/>
  <c r="G47" i="7" s="1"/>
  <c r="F28" i="7"/>
  <c r="F29" i="7"/>
  <c r="G43" i="7"/>
  <c r="G41" i="7"/>
  <c r="G37" i="7"/>
  <c r="G46" i="7"/>
  <c r="G40" i="7"/>
  <c r="G44" i="7"/>
  <c r="F24" i="7"/>
  <c r="G17" i="7" s="1"/>
  <c r="G48" i="7" l="1"/>
  <c r="G42" i="7"/>
  <c r="G45" i="7"/>
  <c r="G38" i="7"/>
  <c r="G39" i="7"/>
  <c r="F33" i="7"/>
  <c r="F51" i="7" s="1"/>
  <c r="G13" i="7"/>
  <c r="G23" i="7"/>
  <c r="G19" i="7"/>
  <c r="G21" i="7"/>
  <c r="G22" i="7"/>
  <c r="G16" i="7"/>
  <c r="G18" i="7"/>
  <c r="G14" i="7"/>
  <c r="G20" i="7"/>
  <c r="G12" i="7"/>
  <c r="G15" i="7"/>
  <c r="G28" i="7"/>
  <c r="G49" i="7" l="1"/>
  <c r="G29" i="7"/>
  <c r="G31" i="7"/>
  <c r="G32" i="7"/>
  <c r="G30" i="7"/>
  <c r="G24" i="7"/>
  <c r="G33" i="7" l="1"/>
</calcChain>
</file>

<file path=xl/sharedStrings.xml><?xml version="1.0" encoding="utf-8"?>
<sst xmlns="http://schemas.openxmlformats.org/spreadsheetml/2006/main" count="46" uniqueCount="29">
  <si>
    <t>GRANT NAME</t>
  </si>
  <si>
    <t>DATE SUBMITTED</t>
  </si>
  <si>
    <t>ADDRESS OF RECEIVER</t>
  </si>
  <si>
    <t>SUBMITTED TO</t>
  </si>
  <si>
    <t>ADDRESS OF SENDER</t>
  </si>
  <si>
    <t>SUBMITTED BY</t>
  </si>
  <si>
    <t>REVENUE</t>
  </si>
  <si>
    <t>REVENUE ID</t>
  </si>
  <si>
    <t>SOURCE</t>
  </si>
  <si>
    <t>YEAR 1</t>
  </si>
  <si>
    <t>YEAR 2</t>
  </si>
  <si>
    <t>YEAR 3</t>
  </si>
  <si>
    <t>TOTAL</t>
  </si>
  <si>
    <t>%</t>
  </si>
  <si>
    <t>STATUS</t>
  </si>
  <si>
    <t>RECEIVED</t>
  </si>
  <si>
    <t>PLEDGED</t>
  </si>
  <si>
    <t>REQUESTED</t>
  </si>
  <si>
    <t>ESTIMATED</t>
  </si>
  <si>
    <t>OTHER</t>
  </si>
  <si>
    <t>REVENUE TOTALS</t>
  </si>
  <si>
    <t>REVENUE SUMMARY</t>
  </si>
  <si>
    <t>EXPENSE</t>
  </si>
  <si>
    <t>EXPENSE ID</t>
  </si>
  <si>
    <t>DESCRIPTION</t>
  </si>
  <si>
    <t>LENGTH IN YEARS 
IF CAPITAL</t>
  </si>
  <si>
    <t>EXPENSE TOTALS</t>
  </si>
  <si>
    <t>NET ( INCOME LESS EXPENSES )</t>
  </si>
  <si>
    <t>GRANT PROPOSAL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</si>
</sst>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_(&quot;$&quot;* #,##0_);_(&quot;$&quot;* \(#,##0\);_(&quot;$&quot;* &quot;-&quot;??_);_(@_)"/>
  </numFmts>
  <fonts count="9" x14ac:knownFonts="1">
    <font>
      <sz val="12"/>
      <color theme="1"/>
      <name val="Arial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36"/>
      <color theme="1"/>
      <name val="Century Gothic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222A35"/>
      </patternFill>
    </fill>
    <fill>
      <patternFill patternType="solid">
        <fgColor theme="0"/>
        <bgColor rgb="FFD6DCE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8C8C8"/>
      </patternFill>
    </fill>
    <fill>
      <patternFill patternType="solid">
        <fgColor theme="0"/>
        <bgColor rgb="FF525252"/>
      </patternFill>
    </fill>
    <fill>
      <patternFill patternType="solid">
        <fgColor theme="0"/>
        <bgColor rgb="FF1F3864"/>
      </patternFill>
    </fill>
    <fill>
      <patternFill patternType="solid">
        <fgColor rgb="FFF5F0BB"/>
        <bgColor indexed="64"/>
      </patternFill>
    </fill>
    <fill>
      <patternFill patternType="solid">
        <fgColor rgb="FFC4DFAA"/>
        <bgColor indexed="64"/>
      </patternFill>
    </fill>
    <fill>
      <patternFill patternType="solid">
        <fgColor rgb="FFC4DFAA"/>
        <bgColor rgb="FF222A35"/>
      </patternFill>
    </fill>
    <fill>
      <patternFill patternType="solid">
        <fgColor rgb="FFC4DFAA"/>
        <bgColor rgb="FFD8D8D8"/>
      </patternFill>
    </fill>
    <fill>
      <patternFill patternType="solid">
        <fgColor rgb="FFC4DFAA"/>
        <bgColor rgb="FFC8C8C8"/>
      </patternFill>
    </fill>
    <fill>
      <patternFill patternType="solid">
        <fgColor rgb="FFC4DFAA"/>
        <bgColor rgb="FF525252"/>
      </patternFill>
    </fill>
    <fill>
      <patternFill patternType="solid">
        <fgColor rgb="FFC4DFAA"/>
        <bgColor rgb="FF1F38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6DCE4"/>
      </patternFill>
    </fill>
    <fill>
      <patternFill patternType="solid">
        <fgColor theme="2"/>
        <bgColor rgb="FFF2F2F2"/>
      </patternFill>
    </fill>
    <fill>
      <patternFill patternType="solid">
        <fgColor rgb="FF90C8AC"/>
        <bgColor rgb="FF333F4F"/>
      </patternFill>
    </fill>
    <fill>
      <patternFill patternType="solid">
        <fgColor rgb="FFF5F0BB"/>
        <bgColor rgb="FFD6DCE4"/>
      </patternFill>
    </fill>
    <fill>
      <patternFill patternType="solid">
        <fgColor rgb="FFF5F0BB"/>
        <bgColor rgb="FFF2F2F2"/>
      </patternFill>
    </fill>
    <fill>
      <patternFill patternType="solid">
        <fgColor rgb="FFF5F0BB"/>
        <bgColor rgb="FF00B050"/>
      </patternFill>
    </fill>
    <fill>
      <patternFill patternType="solid">
        <fgColor rgb="FFF5F0BB"/>
        <bgColor rgb="FF00B0F0"/>
      </patternFill>
    </fill>
    <fill>
      <patternFill patternType="solid">
        <fgColor rgb="FFF5F0BB"/>
        <bgColor rgb="FF3F3F3F"/>
      </patternFill>
    </fill>
    <fill>
      <patternFill patternType="solid">
        <fgColor rgb="FFF5F0BB"/>
        <bgColor rgb="FFD8D8D8"/>
      </patternFill>
    </fill>
    <fill>
      <patternFill patternType="solid">
        <fgColor rgb="FFF5F0BB"/>
        <bgColor rgb="FFC8C8C8"/>
      </patternFill>
    </fill>
    <fill>
      <patternFill patternType="solid">
        <fgColor rgb="FFF5F0BB"/>
        <bgColor rgb="FF525252"/>
      </patternFill>
    </fill>
    <fill>
      <patternFill patternType="solid">
        <fgColor rgb="FFF5F0BB"/>
        <bgColor rgb="FF1F38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90C8AC"/>
      </left>
      <right style="thin">
        <color rgb="FF90C8AC"/>
      </right>
      <top style="thin">
        <color rgb="FF90C8AC"/>
      </top>
      <bottom style="thin">
        <color rgb="FF90C8AC"/>
      </bottom>
      <diagonal/>
    </border>
    <border>
      <left style="thin">
        <color rgb="FF90C8AC"/>
      </left>
      <right/>
      <top style="thin">
        <color rgb="FF90C8AC"/>
      </top>
      <bottom style="thin">
        <color rgb="FF90C8AC"/>
      </bottom>
      <diagonal/>
    </border>
    <border>
      <left style="thin">
        <color rgb="FF90C8AC"/>
      </left>
      <right style="thin">
        <color rgb="FF90C8AC"/>
      </right>
      <top/>
      <bottom/>
      <diagonal/>
    </border>
    <border>
      <left style="thin">
        <color rgb="FF90C8AC"/>
      </left>
      <right style="thin">
        <color rgb="FF90C8AC"/>
      </right>
      <top/>
      <bottom style="thin">
        <color rgb="FF90C8AC"/>
      </bottom>
      <diagonal/>
    </border>
    <border>
      <left style="thin">
        <color rgb="FF90C8AC"/>
      </left>
      <right/>
      <top style="thin">
        <color rgb="FF90C8AC"/>
      </top>
      <bottom/>
      <diagonal/>
    </border>
    <border>
      <left/>
      <right/>
      <top style="thin">
        <color rgb="FF90C8AC"/>
      </top>
      <bottom/>
      <diagonal/>
    </border>
    <border>
      <left/>
      <right style="thin">
        <color rgb="FF90C8AC"/>
      </right>
      <top style="thin">
        <color rgb="FF90C8AC"/>
      </top>
      <bottom/>
      <diagonal/>
    </border>
    <border>
      <left style="thin">
        <color rgb="FF90C8AC"/>
      </left>
      <right/>
      <top/>
      <bottom/>
      <diagonal/>
    </border>
    <border>
      <left/>
      <right style="thin">
        <color rgb="FF90C8AC"/>
      </right>
      <top/>
      <bottom/>
      <diagonal/>
    </border>
    <border>
      <left style="thin">
        <color rgb="FF90C8AC"/>
      </left>
      <right/>
      <top/>
      <bottom style="thin">
        <color rgb="FF90C8AC"/>
      </bottom>
      <diagonal/>
    </border>
    <border>
      <left/>
      <right/>
      <top/>
      <bottom style="thin">
        <color rgb="FF90C8AC"/>
      </bottom>
      <diagonal/>
    </border>
    <border>
      <left/>
      <right style="thin">
        <color rgb="FF90C8AC"/>
      </right>
      <top/>
      <bottom style="thin">
        <color rgb="FF90C8AC"/>
      </bottom>
      <diagonal/>
    </border>
    <border>
      <left style="thin">
        <color rgb="FF90C8AC"/>
      </left>
      <right style="thin">
        <color rgb="FF90C8AC"/>
      </right>
      <top style="thin">
        <color rgb="FF90C8AC"/>
      </top>
      <bottom/>
      <diagonal/>
    </border>
    <border>
      <left/>
      <right/>
      <top style="thin">
        <color rgb="FF90C8AC"/>
      </top>
      <bottom style="thin">
        <color rgb="FF90C8AC"/>
      </bottom>
      <diagonal/>
    </border>
    <border>
      <left/>
      <right style="thin">
        <color rgb="FF90C8AC"/>
      </right>
      <top style="thin">
        <color rgb="FF90C8AC"/>
      </top>
      <bottom style="thin">
        <color rgb="FF90C8AC"/>
      </bottom>
      <diagonal/>
    </border>
    <border>
      <left/>
      <right/>
      <top/>
      <bottom style="double">
        <color rgb="FF90C8AC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5" fontId="3" fillId="10" borderId="1" xfId="0" applyNumberFormat="1" applyFont="1" applyFill="1" applyBorder="1" applyAlignment="1">
      <alignment horizontal="center" vertical="center"/>
    </xf>
    <xf numFmtId="165" fontId="3" fillId="11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165" fontId="3" fillId="17" borderId="2" xfId="0" applyNumberFormat="1" applyFont="1" applyFill="1" applyBorder="1" applyAlignment="1">
      <alignment horizontal="center" vertical="center"/>
    </xf>
    <xf numFmtId="165" fontId="3" fillId="18" borderId="2" xfId="0" applyNumberFormat="1" applyFont="1" applyFill="1" applyBorder="1" applyAlignment="1">
      <alignment horizontal="center" vertical="center"/>
    </xf>
    <xf numFmtId="9" fontId="2" fillId="16" borderId="2" xfId="0" applyNumberFormat="1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9" fontId="2" fillId="21" borderId="4" xfId="0" applyNumberFormat="1" applyFont="1" applyFill="1" applyBorder="1" applyAlignment="1">
      <alignment horizontal="center" vertical="center"/>
    </xf>
    <xf numFmtId="9" fontId="2" fillId="5" borderId="5" xfId="0" applyNumberFormat="1" applyFont="1" applyFill="1" applyBorder="1" applyAlignment="1">
      <alignment horizontal="center" vertical="center"/>
    </xf>
    <xf numFmtId="165" fontId="2" fillId="20" borderId="4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65" fontId="2" fillId="19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0" fontId="3" fillId="22" borderId="3" xfId="0" applyFont="1" applyFill="1" applyBorder="1" applyAlignment="1">
      <alignment horizontal="center" vertical="center"/>
    </xf>
    <xf numFmtId="14" fontId="2" fillId="12" borderId="1" xfId="0" applyNumberFormat="1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165" fontId="2" fillId="12" borderId="4" xfId="0" applyNumberFormat="1" applyFont="1" applyFill="1" applyBorder="1" applyAlignment="1">
      <alignment horizontal="center" vertical="center"/>
    </xf>
    <xf numFmtId="165" fontId="2" fillId="23" borderId="4" xfId="0" applyNumberFormat="1" applyFont="1" applyFill="1" applyBorder="1" applyAlignment="1">
      <alignment horizontal="center" vertical="center"/>
    </xf>
    <xf numFmtId="9" fontId="2" fillId="24" borderId="4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165" fontId="2" fillId="4" borderId="4" xfId="0" applyNumberFormat="1" applyFont="1" applyFill="1" applyBorder="1" applyAlignment="1">
      <alignment horizontal="center" vertical="center"/>
    </xf>
    <xf numFmtId="165" fontId="2" fillId="11" borderId="5" xfId="0" applyNumberFormat="1" applyFont="1" applyFill="1" applyBorder="1" applyAlignment="1">
      <alignment horizontal="center" vertical="center"/>
    </xf>
    <xf numFmtId="9" fontId="2" fillId="5" borderId="4" xfId="0" applyNumberFormat="1" applyFont="1" applyFill="1" applyBorder="1" applyAlignment="1">
      <alignment horizontal="center" vertical="center"/>
    </xf>
    <xf numFmtId="9" fontId="2" fillId="9" borderId="5" xfId="0" applyNumberFormat="1" applyFont="1" applyFill="1" applyBorder="1" applyAlignment="1">
      <alignment horizontal="center" vertical="center"/>
    </xf>
    <xf numFmtId="165" fontId="2" fillId="23" borderId="14" xfId="0" applyNumberFormat="1" applyFont="1" applyFill="1" applyBorder="1" applyAlignment="1">
      <alignment horizontal="center" vertical="center"/>
    </xf>
    <xf numFmtId="9" fontId="2" fillId="24" borderId="14" xfId="0" applyNumberFormat="1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vertical="center"/>
    </xf>
    <xf numFmtId="0" fontId="1" fillId="12" borderId="10" xfId="0" applyFont="1" applyFill="1" applyBorder="1" applyAlignment="1">
      <alignment vertical="center"/>
    </xf>
    <xf numFmtId="0" fontId="3" fillId="22" borderId="15" xfId="0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14" fontId="2" fillId="12" borderId="9" xfId="0" applyNumberFormat="1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center" vertical="center"/>
    </xf>
    <xf numFmtId="165" fontId="2" fillId="12" borderId="1" xfId="0" applyNumberFormat="1" applyFont="1" applyFill="1" applyBorder="1" applyAlignment="1">
      <alignment horizontal="center" vertical="center"/>
    </xf>
    <xf numFmtId="9" fontId="2" fillId="24" borderId="1" xfId="0" applyNumberFormat="1" applyFont="1" applyFill="1" applyBorder="1" applyAlignment="1">
      <alignment horizontal="center" vertical="center"/>
    </xf>
    <xf numFmtId="1" fontId="2" fillId="12" borderId="4" xfId="0" applyNumberFormat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left" vertical="center"/>
    </xf>
    <xf numFmtId="0" fontId="4" fillId="28" borderId="11" xfId="0" applyFont="1" applyFill="1" applyBorder="1" applyAlignment="1">
      <alignment horizontal="left" vertical="center"/>
    </xf>
    <xf numFmtId="165" fontId="3" fillId="30" borderId="12" xfId="0" applyNumberFormat="1" applyFont="1" applyFill="1" applyBorder="1" applyAlignment="1">
      <alignment horizontal="center" vertical="center"/>
    </xf>
    <xf numFmtId="165" fontId="3" fillId="30" borderId="5" xfId="0" applyNumberFormat="1" applyFont="1" applyFill="1" applyBorder="1" applyAlignment="1">
      <alignment horizontal="center" vertical="center"/>
    </xf>
    <xf numFmtId="165" fontId="3" fillId="31" borderId="5" xfId="0" applyNumberFormat="1" applyFont="1" applyFill="1" applyBorder="1" applyAlignment="1">
      <alignment horizontal="center" vertical="center"/>
    </xf>
    <xf numFmtId="9" fontId="2" fillId="29" borderId="12" xfId="0" applyNumberFormat="1" applyFont="1" applyFill="1" applyBorder="1" applyAlignment="1">
      <alignment horizontal="center" vertical="center"/>
    </xf>
    <xf numFmtId="0" fontId="3" fillId="28" borderId="5" xfId="0" applyFont="1" applyFill="1" applyBorder="1" applyAlignment="1">
      <alignment horizontal="center" vertical="center"/>
    </xf>
    <xf numFmtId="165" fontId="3" fillId="30" borderId="2" xfId="0" applyNumberFormat="1" applyFont="1" applyFill="1" applyBorder="1" applyAlignment="1">
      <alignment horizontal="center" vertical="center"/>
    </xf>
    <xf numFmtId="165" fontId="3" fillId="31" borderId="2" xfId="0" applyNumberFormat="1" applyFont="1" applyFill="1" applyBorder="1" applyAlignment="1">
      <alignment horizontal="center" vertical="center"/>
    </xf>
    <xf numFmtId="165" fontId="1" fillId="12" borderId="2" xfId="0" applyNumberFormat="1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right" vertical="center" indent="1"/>
    </xf>
    <xf numFmtId="0" fontId="4" fillId="29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4" fillId="29" borderId="3" xfId="0" applyFont="1" applyFill="1" applyBorder="1" applyAlignment="1">
      <alignment horizontal="left" vertical="center"/>
    </xf>
    <xf numFmtId="0" fontId="4" fillId="29" borderId="16" xfId="0" applyFont="1" applyFill="1" applyBorder="1" applyAlignment="1">
      <alignment horizontal="left" vertical="center"/>
    </xf>
    <xf numFmtId="0" fontId="6" fillId="14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right" vertical="center" indent="1"/>
    </xf>
    <xf numFmtId="0" fontId="6" fillId="14" borderId="15" xfId="0" applyFont="1" applyFill="1" applyBorder="1" applyAlignment="1">
      <alignment horizontal="center" vertical="center"/>
    </xf>
    <xf numFmtId="0" fontId="6" fillId="14" borderId="16" xfId="0" applyFont="1" applyFill="1" applyBorder="1" applyAlignment="1">
      <alignment horizontal="center" vertical="center"/>
    </xf>
    <xf numFmtId="0" fontId="3" fillId="25" borderId="6" xfId="0" applyFont="1" applyFill="1" applyBorder="1" applyAlignment="1">
      <alignment horizontal="left" vertical="center"/>
    </xf>
    <xf numFmtId="0" fontId="3" fillId="25" borderId="7" xfId="0" applyFont="1" applyFill="1" applyBorder="1" applyAlignment="1">
      <alignment horizontal="left" vertical="center"/>
    </xf>
    <xf numFmtId="0" fontId="3" fillId="25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26" borderId="9" xfId="0" applyFont="1" applyFill="1" applyBorder="1" applyAlignment="1">
      <alignment horizontal="left" vertical="center"/>
    </xf>
    <xf numFmtId="0" fontId="3" fillId="26" borderId="1" xfId="0" applyFont="1" applyFill="1" applyBorder="1" applyAlignment="1">
      <alignment horizontal="left" vertical="center"/>
    </xf>
    <xf numFmtId="0" fontId="3" fillId="26" borderId="10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/>
    </xf>
    <xf numFmtId="0" fontId="3" fillId="27" borderId="9" xfId="0" applyFont="1" applyFill="1" applyBorder="1" applyAlignment="1">
      <alignment horizontal="left" vertical="center"/>
    </xf>
    <xf numFmtId="0" fontId="3" fillId="27" borderId="1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7F7F7F"/>
          <bgColor rgb="FF7F7F7F"/>
        </patternFill>
      </fill>
    </dxf>
    <dxf>
      <font>
        <color theme="0"/>
      </font>
      <fill>
        <patternFill patternType="solid">
          <fgColor rgb="FF3F3F3F"/>
          <bgColor rgb="FF3F3F3F"/>
        </patternFill>
      </fill>
    </dxf>
  </dxfs>
  <tableStyles count="0" defaultTableStyle="TableStyleMedium2" defaultPivotStyle="PivotStyleLight16"/>
  <colors>
    <mruColors>
      <color rgb="FFF5F0BB"/>
      <color rgb="FF90C8AC"/>
      <color rgb="FFC4DFAA"/>
      <color rgb="FF73A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E618-E980-4465-861C-739493B5E005}">
  <dimension ref="A1:H69"/>
  <sheetViews>
    <sheetView tabSelected="1" zoomScaleNormal="100" workbookViewId="0">
      <selection sqref="A1:H2"/>
    </sheetView>
  </sheetViews>
  <sheetFormatPr defaultRowHeight="17.25" x14ac:dyDescent="0.3"/>
  <cols>
    <col min="1" max="8" width="12.77734375" style="1" customWidth="1"/>
    <col min="9" max="16384" width="8.88671875" style="1"/>
  </cols>
  <sheetData>
    <row r="1" spans="1:8" ht="35.1" customHeight="1" x14ac:dyDescent="0.3">
      <c r="A1" s="105" t="s">
        <v>28</v>
      </c>
      <c r="B1" s="105"/>
      <c r="C1" s="105"/>
      <c r="D1" s="105"/>
      <c r="E1" s="105"/>
      <c r="F1" s="105"/>
      <c r="G1" s="105"/>
      <c r="H1" s="105"/>
    </row>
    <row r="2" spans="1:8" ht="35.1" customHeight="1" thickBot="1" x14ac:dyDescent="0.35">
      <c r="A2" s="106"/>
      <c r="B2" s="106"/>
      <c r="C2" s="106"/>
      <c r="D2" s="106"/>
      <c r="E2" s="106"/>
      <c r="F2" s="106"/>
      <c r="G2" s="106"/>
      <c r="H2" s="106"/>
    </row>
    <row r="3" spans="1:8" ht="35.1" customHeight="1" thickTop="1" x14ac:dyDescent="0.3">
      <c r="A3" s="2"/>
      <c r="B3" s="2"/>
      <c r="C3" s="2"/>
      <c r="D3" s="2"/>
      <c r="E3" s="2"/>
      <c r="F3" s="2"/>
      <c r="G3" s="2"/>
      <c r="H3" s="2"/>
    </row>
    <row r="4" spans="1:8" s="12" customFormat="1" ht="35.1" customHeight="1" x14ac:dyDescent="0.2">
      <c r="A4" s="99" t="s">
        <v>0</v>
      </c>
      <c r="B4" s="100"/>
      <c r="C4" s="100"/>
      <c r="D4" s="100"/>
      <c r="E4" s="100"/>
      <c r="F4" s="100"/>
      <c r="G4" s="99" t="s">
        <v>1</v>
      </c>
      <c r="H4" s="100"/>
    </row>
    <row r="5" spans="1:8" s="12" customFormat="1" ht="35.1" customHeight="1" x14ac:dyDescent="0.2">
      <c r="A5" s="97"/>
      <c r="B5" s="98"/>
      <c r="C5" s="98"/>
      <c r="D5" s="98"/>
      <c r="E5" s="98"/>
      <c r="F5" s="98"/>
      <c r="G5" s="104"/>
      <c r="H5" s="98"/>
    </row>
    <row r="6" spans="1:8" s="12" customFormat="1" ht="35.1" customHeight="1" x14ac:dyDescent="0.2">
      <c r="A6" s="99" t="s">
        <v>2</v>
      </c>
      <c r="B6" s="100"/>
      <c r="C6" s="100"/>
      <c r="D6" s="100"/>
      <c r="E6" s="100"/>
      <c r="F6" s="100"/>
      <c r="G6" s="99" t="s">
        <v>3</v>
      </c>
      <c r="H6" s="100"/>
    </row>
    <row r="7" spans="1:8" s="12" customFormat="1" ht="35.1" customHeight="1" x14ac:dyDescent="0.2">
      <c r="A7" s="97"/>
      <c r="B7" s="98"/>
      <c r="C7" s="98"/>
      <c r="D7" s="98"/>
      <c r="E7" s="98"/>
      <c r="F7" s="98"/>
      <c r="G7" s="97"/>
      <c r="H7" s="98"/>
    </row>
    <row r="8" spans="1:8" s="12" customFormat="1" ht="35.1" customHeight="1" x14ac:dyDescent="0.2">
      <c r="A8" s="99" t="s">
        <v>4</v>
      </c>
      <c r="B8" s="100"/>
      <c r="C8" s="100"/>
      <c r="D8" s="100"/>
      <c r="E8" s="100"/>
      <c r="F8" s="100"/>
      <c r="G8" s="99" t="s">
        <v>5</v>
      </c>
      <c r="H8" s="100"/>
    </row>
    <row r="9" spans="1:8" ht="35.1" customHeight="1" x14ac:dyDescent="0.3">
      <c r="A9" s="101"/>
      <c r="B9" s="102"/>
      <c r="C9" s="102"/>
      <c r="D9" s="102"/>
      <c r="E9" s="102"/>
      <c r="F9" s="102"/>
      <c r="G9" s="103"/>
      <c r="H9" s="102"/>
    </row>
    <row r="10" spans="1:8" ht="35.1" customHeight="1" x14ac:dyDescent="0.3">
      <c r="A10" s="74" t="s">
        <v>6</v>
      </c>
      <c r="B10" s="75"/>
      <c r="C10" s="75"/>
      <c r="D10" s="75"/>
      <c r="E10" s="75"/>
      <c r="F10" s="75"/>
      <c r="G10" s="75"/>
      <c r="H10" s="75"/>
    </row>
    <row r="11" spans="1:8" ht="35.1" customHeight="1" x14ac:dyDescent="0.3">
      <c r="A11" s="26" t="s">
        <v>7</v>
      </c>
      <c r="B11" s="27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</row>
    <row r="12" spans="1:8" ht="35.1" customHeight="1" x14ac:dyDescent="0.3">
      <c r="A12" s="28"/>
      <c r="B12" s="29"/>
      <c r="C12" s="30">
        <v>12000</v>
      </c>
      <c r="D12" s="30">
        <v>12000</v>
      </c>
      <c r="E12" s="30">
        <v>12000</v>
      </c>
      <c r="F12" s="31">
        <f t="shared" ref="F12:F23" si="0">SUM(C12:E12)</f>
        <v>36000</v>
      </c>
      <c r="G12" s="32">
        <f>F12/F24</f>
        <v>0.13460459899046551</v>
      </c>
      <c r="H12" s="51" t="s">
        <v>15</v>
      </c>
    </row>
    <row r="13" spans="1:8" ht="35.1" customHeight="1" x14ac:dyDescent="0.3">
      <c r="A13" s="18"/>
      <c r="B13" s="17"/>
      <c r="C13" s="24">
        <v>8600</v>
      </c>
      <c r="D13" s="24">
        <v>8600</v>
      </c>
      <c r="E13" s="24">
        <v>8600</v>
      </c>
      <c r="F13" s="22">
        <f t="shared" si="0"/>
        <v>25800</v>
      </c>
      <c r="G13" s="20">
        <f>F13/F24</f>
        <v>9.6466629276500279E-2</v>
      </c>
      <c r="H13" s="68" t="s">
        <v>15</v>
      </c>
    </row>
    <row r="14" spans="1:8" ht="35.1" customHeight="1" x14ac:dyDescent="0.3">
      <c r="A14" s="33"/>
      <c r="B14" s="29"/>
      <c r="C14" s="30">
        <v>5000</v>
      </c>
      <c r="D14" s="30">
        <v>5000</v>
      </c>
      <c r="E14" s="30">
        <v>5000</v>
      </c>
      <c r="F14" s="31">
        <f t="shared" si="0"/>
        <v>15000</v>
      </c>
      <c r="G14" s="32">
        <f>F14/F24</f>
        <v>5.6085249579360626E-2</v>
      </c>
      <c r="H14" s="51" t="s">
        <v>17</v>
      </c>
    </row>
    <row r="15" spans="1:8" ht="35.1" customHeight="1" x14ac:dyDescent="0.3">
      <c r="A15" s="18"/>
      <c r="B15" s="17"/>
      <c r="C15" s="24">
        <v>2600</v>
      </c>
      <c r="D15" s="24">
        <v>2600</v>
      </c>
      <c r="E15" s="24">
        <v>2600</v>
      </c>
      <c r="F15" s="22">
        <f t="shared" si="0"/>
        <v>7800</v>
      </c>
      <c r="G15" s="20">
        <f>F15/F24</f>
        <v>2.9164329781267526E-2</v>
      </c>
      <c r="H15" s="68" t="s">
        <v>17</v>
      </c>
    </row>
    <row r="16" spans="1:8" ht="35.1" customHeight="1" x14ac:dyDescent="0.3">
      <c r="A16" s="33"/>
      <c r="B16" s="29"/>
      <c r="C16" s="30">
        <v>1100</v>
      </c>
      <c r="D16" s="30">
        <v>1100</v>
      </c>
      <c r="E16" s="30">
        <v>1100</v>
      </c>
      <c r="F16" s="31">
        <f t="shared" si="0"/>
        <v>3300</v>
      </c>
      <c r="G16" s="32">
        <f>F16/F24</f>
        <v>1.2338754907459339E-2</v>
      </c>
      <c r="H16" s="51" t="s">
        <v>16</v>
      </c>
    </row>
    <row r="17" spans="1:8" ht="35.1" customHeight="1" x14ac:dyDescent="0.3">
      <c r="A17" s="18"/>
      <c r="B17" s="17"/>
      <c r="C17" s="24">
        <v>15000</v>
      </c>
      <c r="D17" s="24">
        <v>15000</v>
      </c>
      <c r="E17" s="24">
        <v>15000</v>
      </c>
      <c r="F17" s="22">
        <f t="shared" si="0"/>
        <v>45000</v>
      </c>
      <c r="G17" s="20">
        <f>F17/F24</f>
        <v>0.16825574873808188</v>
      </c>
      <c r="H17" s="68" t="s">
        <v>16</v>
      </c>
    </row>
    <row r="18" spans="1:8" ht="35.1" customHeight="1" x14ac:dyDescent="0.3">
      <c r="A18" s="33"/>
      <c r="B18" s="29"/>
      <c r="C18" s="30">
        <v>3200</v>
      </c>
      <c r="D18" s="30">
        <v>3200</v>
      </c>
      <c r="E18" s="30">
        <v>3200</v>
      </c>
      <c r="F18" s="31">
        <f t="shared" si="0"/>
        <v>9600</v>
      </c>
      <c r="G18" s="32">
        <f>F18/F24</f>
        <v>3.5894559730790802E-2</v>
      </c>
      <c r="H18" s="51" t="s">
        <v>17</v>
      </c>
    </row>
    <row r="19" spans="1:8" ht="35.1" customHeight="1" x14ac:dyDescent="0.3">
      <c r="A19" s="18"/>
      <c r="B19" s="17"/>
      <c r="C19" s="24">
        <v>2650</v>
      </c>
      <c r="D19" s="24">
        <v>2650</v>
      </c>
      <c r="E19" s="24">
        <v>2650</v>
      </c>
      <c r="F19" s="22">
        <f t="shared" si="0"/>
        <v>7950</v>
      </c>
      <c r="G19" s="20">
        <f>F19/F24</f>
        <v>2.9725182277061134E-2</v>
      </c>
      <c r="H19" s="68" t="s">
        <v>15</v>
      </c>
    </row>
    <row r="20" spans="1:8" ht="35.1" customHeight="1" x14ac:dyDescent="0.3">
      <c r="A20" s="33"/>
      <c r="B20" s="29"/>
      <c r="C20" s="30">
        <v>1000</v>
      </c>
      <c r="D20" s="30">
        <v>1000</v>
      </c>
      <c r="E20" s="30">
        <v>1000</v>
      </c>
      <c r="F20" s="31">
        <f t="shared" si="0"/>
        <v>3000</v>
      </c>
      <c r="G20" s="32">
        <f>F20/F24</f>
        <v>1.1217049915872126E-2</v>
      </c>
      <c r="H20" s="51" t="s">
        <v>18</v>
      </c>
    </row>
    <row r="21" spans="1:8" ht="35.1" customHeight="1" x14ac:dyDescent="0.3">
      <c r="A21" s="18"/>
      <c r="B21" s="17"/>
      <c r="C21" s="24">
        <v>10000</v>
      </c>
      <c r="D21" s="24">
        <v>10000</v>
      </c>
      <c r="E21" s="24">
        <v>10000</v>
      </c>
      <c r="F21" s="22">
        <f t="shared" si="0"/>
        <v>30000</v>
      </c>
      <c r="G21" s="20">
        <f>F21/F24</f>
        <v>0.11217049915872125</v>
      </c>
      <c r="H21" s="68" t="s">
        <v>19</v>
      </c>
    </row>
    <row r="22" spans="1:8" ht="35.1" customHeight="1" x14ac:dyDescent="0.3">
      <c r="A22" s="33"/>
      <c r="B22" s="29"/>
      <c r="C22" s="30">
        <v>28000</v>
      </c>
      <c r="D22" s="30">
        <v>28000</v>
      </c>
      <c r="E22" s="30">
        <v>28000</v>
      </c>
      <c r="F22" s="31">
        <f t="shared" si="0"/>
        <v>84000</v>
      </c>
      <c r="G22" s="32">
        <f>F22/F24</f>
        <v>0.3140773976444195</v>
      </c>
      <c r="H22" s="51" t="s">
        <v>16</v>
      </c>
    </row>
    <row r="23" spans="1:8" ht="35.1" customHeight="1" x14ac:dyDescent="0.3">
      <c r="A23" s="7"/>
      <c r="B23" s="4"/>
      <c r="C23" s="25"/>
      <c r="D23" s="25"/>
      <c r="E23" s="25"/>
      <c r="F23" s="23">
        <f t="shared" si="0"/>
        <v>0</v>
      </c>
      <c r="G23" s="21">
        <f>F23/F24</f>
        <v>0</v>
      </c>
      <c r="H23" s="19"/>
    </row>
    <row r="24" spans="1:8" ht="35.1" customHeight="1" x14ac:dyDescent="0.3">
      <c r="A24" s="79" t="s">
        <v>20</v>
      </c>
      <c r="B24" s="79"/>
      <c r="C24" s="13">
        <f t="shared" ref="C24:G24" si="1">SUM(C12:C23)</f>
        <v>89150</v>
      </c>
      <c r="D24" s="13">
        <f t="shared" si="1"/>
        <v>89150</v>
      </c>
      <c r="E24" s="13">
        <f t="shared" si="1"/>
        <v>89150</v>
      </c>
      <c r="F24" s="14">
        <f t="shared" si="1"/>
        <v>267450</v>
      </c>
      <c r="G24" s="15">
        <f t="shared" si="1"/>
        <v>1</v>
      </c>
      <c r="H24" s="16"/>
    </row>
    <row r="25" spans="1:8" s="2" customFormat="1" ht="35.1" customHeight="1" x14ac:dyDescent="0.3">
      <c r="A25" s="66"/>
      <c r="B25" s="66"/>
      <c r="C25" s="8"/>
      <c r="D25" s="8"/>
      <c r="E25" s="8"/>
      <c r="F25" s="9"/>
      <c r="G25" s="10"/>
      <c r="H25" s="11"/>
    </row>
    <row r="26" spans="1:8" ht="35.1" customHeight="1" x14ac:dyDescent="0.3">
      <c r="A26" s="3"/>
      <c r="B26" s="3"/>
      <c r="C26" s="3"/>
      <c r="D26" s="3"/>
      <c r="E26" s="3"/>
      <c r="F26" s="3"/>
      <c r="G26" s="3"/>
      <c r="H26" s="3"/>
    </row>
    <row r="27" spans="1:8" ht="35.1" customHeight="1" x14ac:dyDescent="0.3">
      <c r="A27" s="76" t="s">
        <v>21</v>
      </c>
      <c r="B27" s="80"/>
      <c r="C27" s="80"/>
      <c r="D27" s="80"/>
      <c r="E27" s="80"/>
      <c r="F27" s="80"/>
      <c r="G27" s="80"/>
      <c r="H27" s="81"/>
    </row>
    <row r="28" spans="1:8" ht="35.1" customHeight="1" x14ac:dyDescent="0.3">
      <c r="A28" s="82" t="s">
        <v>15</v>
      </c>
      <c r="B28" s="83"/>
      <c r="C28" s="83"/>
      <c r="D28" s="83"/>
      <c r="E28" s="84"/>
      <c r="F28" s="40">
        <f>SUMIF(H12:H23, "RECEIVED", F12:F23)</f>
        <v>69750</v>
      </c>
      <c r="G28" s="41">
        <f>F28/F33</f>
        <v>0.26079641054402691</v>
      </c>
      <c r="H28" s="42"/>
    </row>
    <row r="29" spans="1:8" ht="35.1" customHeight="1" x14ac:dyDescent="0.3">
      <c r="A29" s="85" t="s">
        <v>16</v>
      </c>
      <c r="B29" s="86"/>
      <c r="C29" s="86"/>
      <c r="D29" s="86"/>
      <c r="E29" s="87"/>
      <c r="F29" s="36">
        <f>SUMIF(H12:H23, "PLEDGED", F12:F23)</f>
        <v>132300</v>
      </c>
      <c r="G29" s="38">
        <f>F29/F33</f>
        <v>0.49467190128996075</v>
      </c>
      <c r="H29" s="34"/>
    </row>
    <row r="30" spans="1:8" ht="35.1" customHeight="1" x14ac:dyDescent="0.3">
      <c r="A30" s="88" t="s">
        <v>17</v>
      </c>
      <c r="B30" s="89"/>
      <c r="C30" s="89"/>
      <c r="D30" s="89"/>
      <c r="E30" s="90"/>
      <c r="F30" s="31">
        <f>SUMIF(H12:H23, "REQUESTED", F12:F23)</f>
        <v>32400</v>
      </c>
      <c r="G30" s="32">
        <f>F30/F33</f>
        <v>0.12114413909141895</v>
      </c>
      <c r="H30" s="43"/>
    </row>
    <row r="31" spans="1:8" ht="35.1" customHeight="1" x14ac:dyDescent="0.3">
      <c r="A31" s="91" t="s">
        <v>18</v>
      </c>
      <c r="B31" s="92"/>
      <c r="C31" s="92"/>
      <c r="D31" s="92"/>
      <c r="E31" s="93"/>
      <c r="F31" s="36">
        <f>SUMIF(H12:H23, "ESTIMATED", F12:F23)</f>
        <v>3000</v>
      </c>
      <c r="G31" s="38">
        <f>F31/F33</f>
        <v>1.1217049915872126E-2</v>
      </c>
      <c r="H31" s="34"/>
    </row>
    <row r="32" spans="1:8" ht="35.1" customHeight="1" x14ac:dyDescent="0.3">
      <c r="A32" s="94" t="s">
        <v>19</v>
      </c>
      <c r="B32" s="95"/>
      <c r="C32" s="95"/>
      <c r="D32" s="95"/>
      <c r="E32" s="96"/>
      <c r="F32" s="31">
        <f>SUMIF(H12:H23, "OTHER", F12:F23)</f>
        <v>30000</v>
      </c>
      <c r="G32" s="32">
        <f>F32/F33</f>
        <v>0.11217049915872125</v>
      </c>
      <c r="H32" s="43"/>
    </row>
    <row r="33" spans="1:8" ht="35.1" customHeight="1" x14ac:dyDescent="0.3">
      <c r="A33" s="69" t="s">
        <v>12</v>
      </c>
      <c r="B33" s="70"/>
      <c r="C33" s="70"/>
      <c r="D33" s="70"/>
      <c r="E33" s="71"/>
      <c r="F33" s="37">
        <f t="shared" ref="F33:G33" si="2">SUM(F28:F32)</f>
        <v>267450</v>
      </c>
      <c r="G33" s="39">
        <f t="shared" si="2"/>
        <v>1</v>
      </c>
      <c r="H33" s="35"/>
    </row>
    <row r="34" spans="1:8" ht="35.1" customHeight="1" x14ac:dyDescent="0.3">
      <c r="A34" s="3"/>
      <c r="B34" s="3"/>
      <c r="C34" s="3"/>
      <c r="D34" s="3"/>
      <c r="E34" s="3"/>
      <c r="F34" s="3"/>
      <c r="G34" s="3"/>
      <c r="H34" s="3"/>
    </row>
    <row r="35" spans="1:8" ht="35.1" customHeight="1" x14ac:dyDescent="0.3">
      <c r="A35" s="76" t="s">
        <v>22</v>
      </c>
      <c r="B35" s="77"/>
      <c r="C35" s="77"/>
      <c r="D35" s="77"/>
      <c r="E35" s="77"/>
      <c r="F35" s="77"/>
      <c r="G35" s="77"/>
      <c r="H35" s="78"/>
    </row>
    <row r="36" spans="1:8" ht="35.1" customHeight="1" x14ac:dyDescent="0.3">
      <c r="A36" s="27" t="s">
        <v>23</v>
      </c>
      <c r="B36" s="26" t="s">
        <v>24</v>
      </c>
      <c r="C36" s="44" t="s">
        <v>9</v>
      </c>
      <c r="D36" s="26" t="s">
        <v>10</v>
      </c>
      <c r="E36" s="44" t="s">
        <v>11</v>
      </c>
      <c r="F36" s="26" t="s">
        <v>12</v>
      </c>
      <c r="G36" s="44" t="s">
        <v>13</v>
      </c>
      <c r="H36" s="45" t="s">
        <v>25</v>
      </c>
    </row>
    <row r="37" spans="1:8" ht="35.1" customHeight="1" x14ac:dyDescent="0.3">
      <c r="A37" s="50"/>
      <c r="B37" s="51"/>
      <c r="C37" s="52">
        <v>28000</v>
      </c>
      <c r="D37" s="30">
        <v>28000</v>
      </c>
      <c r="E37" s="52">
        <v>28000</v>
      </c>
      <c r="F37" s="31">
        <f t="shared" ref="F37:F48" si="3">SUM(C37:E37)</f>
        <v>84000</v>
      </c>
      <c r="G37" s="53">
        <f>F37/F49</f>
        <v>0.39051603905160392</v>
      </c>
      <c r="H37" s="54">
        <v>7</v>
      </c>
    </row>
    <row r="38" spans="1:8" ht="35.1" customHeight="1" x14ac:dyDescent="0.3">
      <c r="A38" s="49"/>
      <c r="B38" s="48"/>
      <c r="C38" s="5">
        <v>12200</v>
      </c>
      <c r="D38" s="47">
        <v>12200</v>
      </c>
      <c r="E38" s="5">
        <v>12200</v>
      </c>
      <c r="F38" s="36">
        <f t="shared" si="3"/>
        <v>36600</v>
      </c>
      <c r="G38" s="6">
        <f>F38/F49</f>
        <v>0.1701534170153417</v>
      </c>
      <c r="H38" s="46">
        <v>5</v>
      </c>
    </row>
    <row r="39" spans="1:8" ht="35.1" customHeight="1" x14ac:dyDescent="0.3">
      <c r="A39" s="55"/>
      <c r="B39" s="51"/>
      <c r="C39" s="52">
        <v>10000</v>
      </c>
      <c r="D39" s="30">
        <v>10000</v>
      </c>
      <c r="E39" s="52">
        <v>10000</v>
      </c>
      <c r="F39" s="31">
        <f t="shared" si="3"/>
        <v>30000</v>
      </c>
      <c r="G39" s="53">
        <f>F39/F49</f>
        <v>0.1394700139470014</v>
      </c>
      <c r="H39" s="54"/>
    </row>
    <row r="40" spans="1:8" ht="35.1" customHeight="1" x14ac:dyDescent="0.3">
      <c r="A40" s="49"/>
      <c r="B40" s="48"/>
      <c r="C40" s="5">
        <v>7500</v>
      </c>
      <c r="D40" s="47"/>
      <c r="E40" s="5"/>
      <c r="F40" s="36">
        <f t="shared" si="3"/>
        <v>7500</v>
      </c>
      <c r="G40" s="6">
        <f>F40/F49</f>
        <v>3.4867503486750349E-2</v>
      </c>
      <c r="H40" s="46"/>
    </row>
    <row r="41" spans="1:8" ht="35.1" customHeight="1" x14ac:dyDescent="0.3">
      <c r="A41" s="55"/>
      <c r="B41" s="51"/>
      <c r="C41" s="52">
        <v>4000</v>
      </c>
      <c r="D41" s="30">
        <v>4000</v>
      </c>
      <c r="E41" s="52">
        <v>4000</v>
      </c>
      <c r="F41" s="31">
        <f t="shared" si="3"/>
        <v>12000</v>
      </c>
      <c r="G41" s="53">
        <f>F41/F49</f>
        <v>5.5788005578800558E-2</v>
      </c>
      <c r="H41" s="54"/>
    </row>
    <row r="42" spans="1:8" ht="35.1" customHeight="1" x14ac:dyDescent="0.3">
      <c r="A42" s="49"/>
      <c r="B42" s="48"/>
      <c r="C42" s="5">
        <v>5000</v>
      </c>
      <c r="D42" s="47">
        <v>5000</v>
      </c>
      <c r="E42" s="5">
        <v>5000</v>
      </c>
      <c r="F42" s="36">
        <f t="shared" si="3"/>
        <v>15000</v>
      </c>
      <c r="G42" s="6">
        <f>F42/F49</f>
        <v>6.9735006973500699E-2</v>
      </c>
      <c r="H42" s="46"/>
    </row>
    <row r="43" spans="1:8" ht="35.1" customHeight="1" x14ac:dyDescent="0.3">
      <c r="A43" s="55"/>
      <c r="B43" s="51"/>
      <c r="C43" s="52">
        <v>6000</v>
      </c>
      <c r="D43" s="30">
        <v>6000</v>
      </c>
      <c r="E43" s="52">
        <v>6000</v>
      </c>
      <c r="F43" s="31">
        <f t="shared" si="3"/>
        <v>18000</v>
      </c>
      <c r="G43" s="53">
        <f>F43/F49</f>
        <v>8.3682008368200833E-2</v>
      </c>
      <c r="H43" s="54"/>
    </row>
    <row r="44" spans="1:8" ht="35.1" customHeight="1" x14ac:dyDescent="0.3">
      <c r="A44" s="49"/>
      <c r="B44" s="48"/>
      <c r="C44" s="5">
        <v>4500</v>
      </c>
      <c r="D44" s="47">
        <v>4500</v>
      </c>
      <c r="E44" s="5"/>
      <c r="F44" s="36">
        <f t="shared" si="3"/>
        <v>9000</v>
      </c>
      <c r="G44" s="6">
        <f>F44/F49</f>
        <v>4.1841004184100417E-2</v>
      </c>
      <c r="H44" s="46"/>
    </row>
    <row r="45" spans="1:8" ht="35.1" customHeight="1" x14ac:dyDescent="0.3">
      <c r="A45" s="55"/>
      <c r="B45" s="51"/>
      <c r="C45" s="52">
        <v>1000</v>
      </c>
      <c r="D45" s="30">
        <v>1000</v>
      </c>
      <c r="E45" s="52">
        <v>1000</v>
      </c>
      <c r="F45" s="31">
        <f t="shared" si="3"/>
        <v>3000</v>
      </c>
      <c r="G45" s="53">
        <f>F45/F49</f>
        <v>1.3947001394700139E-2</v>
      </c>
      <c r="H45" s="54"/>
    </row>
    <row r="46" spans="1:8" ht="35.1" customHeight="1" x14ac:dyDescent="0.3">
      <c r="A46" s="49"/>
      <c r="B46" s="48"/>
      <c r="C46" s="5"/>
      <c r="D46" s="47"/>
      <c r="E46" s="5"/>
      <c r="F46" s="36">
        <f t="shared" si="3"/>
        <v>0</v>
      </c>
      <c r="G46" s="6">
        <f>F46/F49</f>
        <v>0</v>
      </c>
      <c r="H46" s="46"/>
    </row>
    <row r="47" spans="1:8" ht="35.1" customHeight="1" x14ac:dyDescent="0.3">
      <c r="A47" s="55"/>
      <c r="B47" s="51"/>
      <c r="C47" s="52"/>
      <c r="D47" s="30"/>
      <c r="E47" s="52"/>
      <c r="F47" s="31">
        <f t="shared" si="3"/>
        <v>0</v>
      </c>
      <c r="G47" s="53">
        <f>F47/F49</f>
        <v>0</v>
      </c>
      <c r="H47" s="54"/>
    </row>
    <row r="48" spans="1:8" ht="35.1" customHeight="1" x14ac:dyDescent="0.3">
      <c r="A48" s="49"/>
      <c r="B48" s="48"/>
      <c r="C48" s="5"/>
      <c r="D48" s="47"/>
      <c r="E48" s="5"/>
      <c r="F48" s="36">
        <f t="shared" si="3"/>
        <v>0</v>
      </c>
      <c r="G48" s="6">
        <f>F48/F49</f>
        <v>0</v>
      </c>
      <c r="H48" s="46"/>
    </row>
    <row r="49" spans="1:8" ht="35.1" customHeight="1" x14ac:dyDescent="0.3">
      <c r="A49" s="56"/>
      <c r="B49" s="67" t="s">
        <v>26</v>
      </c>
      <c r="C49" s="57">
        <f t="shared" ref="C49:G49" si="4">SUM(C37:C48)</f>
        <v>78200</v>
      </c>
      <c r="D49" s="58">
        <f t="shared" si="4"/>
        <v>70700</v>
      </c>
      <c r="E49" s="57">
        <f t="shared" si="4"/>
        <v>66200</v>
      </c>
      <c r="F49" s="59">
        <f t="shared" si="4"/>
        <v>215100</v>
      </c>
      <c r="G49" s="60">
        <f t="shared" si="4"/>
        <v>1</v>
      </c>
      <c r="H49" s="61"/>
    </row>
    <row r="50" spans="1:8" ht="35.1" customHeight="1" x14ac:dyDescent="0.3">
      <c r="A50" s="3"/>
      <c r="B50" s="3"/>
      <c r="C50" s="3"/>
      <c r="D50" s="3"/>
      <c r="E50" s="3"/>
      <c r="F50" s="3"/>
      <c r="G50" s="3"/>
      <c r="H50" s="3"/>
    </row>
    <row r="51" spans="1:8" ht="35.1" customHeight="1" x14ac:dyDescent="0.3">
      <c r="A51" s="72" t="s">
        <v>27</v>
      </c>
      <c r="B51" s="73"/>
      <c r="C51" s="62">
        <f t="shared" ref="C51:E51" si="5">C24-C49</f>
        <v>10950</v>
      </c>
      <c r="D51" s="62">
        <f t="shared" si="5"/>
        <v>18450</v>
      </c>
      <c r="E51" s="62">
        <f t="shared" si="5"/>
        <v>22950</v>
      </c>
      <c r="F51" s="63">
        <f>F33-F49</f>
        <v>52350</v>
      </c>
      <c r="G51" s="64"/>
      <c r="H51" s="65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</sheetData>
  <mergeCells count="24">
    <mergeCell ref="A9:F9"/>
    <mergeCell ref="G9:H9"/>
    <mergeCell ref="A4:F4"/>
    <mergeCell ref="G4:H4"/>
    <mergeCell ref="A5:F5"/>
    <mergeCell ref="G5:H5"/>
    <mergeCell ref="A6:F6"/>
    <mergeCell ref="G6:H6"/>
    <mergeCell ref="A33:E33"/>
    <mergeCell ref="A51:B51"/>
    <mergeCell ref="A10:H10"/>
    <mergeCell ref="A35:H35"/>
    <mergeCell ref="A1:H2"/>
    <mergeCell ref="A24:B24"/>
    <mergeCell ref="A27:H27"/>
    <mergeCell ref="A28:E28"/>
    <mergeCell ref="A29:E29"/>
    <mergeCell ref="A30:E30"/>
    <mergeCell ref="A31:E31"/>
    <mergeCell ref="A32:E32"/>
    <mergeCell ref="A7:F7"/>
    <mergeCell ref="G7:H7"/>
    <mergeCell ref="A8:F8"/>
    <mergeCell ref="G8:H8"/>
  </mergeCells>
  <conditionalFormatting sqref="H23:H25">
    <cfRule type="containsText" dxfId="4" priority="1" operator="containsText" text="OTHER">
      <formula>NOT(ISERROR(SEARCH(("OTHER"),(H23))))</formula>
    </cfRule>
  </conditionalFormatting>
  <conditionalFormatting sqref="H23:H25">
    <cfRule type="containsText" dxfId="3" priority="2" operator="containsText" text="ESTIMATED">
      <formula>NOT(ISERROR(SEARCH(("ESTIMATED"),(H23))))</formula>
    </cfRule>
  </conditionalFormatting>
  <conditionalFormatting sqref="H23:H25">
    <cfRule type="containsText" dxfId="2" priority="3" operator="containsText" text="REQUESTED">
      <formula>NOT(ISERROR(SEARCH(("REQUESTED"),(H23))))</formula>
    </cfRule>
  </conditionalFormatting>
  <conditionalFormatting sqref="H23:H25">
    <cfRule type="containsText" dxfId="1" priority="4" operator="containsText" text="PLEDGED">
      <formula>NOT(ISERROR(SEARCH(("PLEDGED"),(H23))))</formula>
    </cfRule>
  </conditionalFormatting>
  <conditionalFormatting sqref="H23:H25">
    <cfRule type="containsText" dxfId="0" priority="5" operator="containsText" text="RECEIVED">
      <formula>NOT(ISERROR(SEARCH(("RECEIVED"),(H23))))</formula>
    </cfRule>
  </conditionalFormatting>
  <dataValidations count="1">
    <dataValidation type="list" allowBlank="1" showErrorMessage="1" sqref="H12:H23" xr:uid="{FE7C5162-6220-4366-BF78-A91AA4C8155C}">
      <formula1>#REF!</formula1>
    </dataValidation>
  </dataValidations>
  <pageMargins left="0.7" right="0.7" top="0.75" bottom="0.75" header="0.3" footer="0.3"/>
  <pageSetup scale="7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Proposal Template</vt:lpstr>
      <vt:lpstr>'Grant Proposal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GLOBAL</cp:lastModifiedBy>
  <cp:lastPrinted>2022-10-11T19:22:01Z</cp:lastPrinted>
  <dcterms:created xsi:type="dcterms:W3CDTF">2021-07-26T17:30:38Z</dcterms:created>
  <dcterms:modified xsi:type="dcterms:W3CDTF">2022-10-11T19:22:08Z</dcterms:modified>
</cp:coreProperties>
</file>